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349564\RECORDS-NI_7.1.2\Offline Records (DJ)\Finance Branch - CFR - Phase 4 - EJO in depth review - October 2025\"/>
    </mc:Choice>
  </mc:AlternateContent>
  <xr:revisionPtr revIDLastSave="0" documentId="13_ncr:1_{9DF356C0-B3A9-483D-B1CE-BE73A2DE6152}" xr6:coauthVersionLast="47" xr6:coauthVersionMax="47" xr10:uidLastSave="{00000000-0000-0000-0000-000000000000}"/>
  <bookViews>
    <workbookView xWindow="-120" yWindow="-120" windowWidth="29040" windowHeight="15720" xr2:uid="{F488A9E4-1335-47D0-B997-2C4FA377BA9A}"/>
  </bookViews>
  <sheets>
    <sheet name="MJ Fee Calculator 2026-27" sheetId="1" r:id="rId1"/>
  </sheets>
  <definedNames>
    <definedName name="_ftn1" localSheetId="0">'MJ Fee Calculator 2026-27'!$I$12</definedName>
    <definedName name="_ftnref1" localSheetId="0">'MJ Fee Calculator 2026-27'!$I$6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11" i="1" s="1"/>
  <c r="B7" i="1"/>
  <c r="B12" i="1" s="1"/>
  <c r="B3" i="1"/>
</calcChain>
</file>

<file path=xl/sharedStrings.xml><?xml version="1.0" encoding="utf-8"?>
<sst xmlns="http://schemas.openxmlformats.org/spreadsheetml/2006/main" count="31" uniqueCount="31">
  <si>
    <t>Enforce a Money Judgment - Fee Calculator</t>
  </si>
  <si>
    <t>Enter Debt Amount (£)</t>
  </si>
  <si>
    <t>Calculated Fee (£)</t>
  </si>
  <si>
    <t>Year</t>
  </si>
  <si>
    <t>2026-27</t>
  </si>
  <si>
    <t>Breakdown of calculation</t>
  </si>
  <si>
    <t>Fee Band</t>
  </si>
  <si>
    <t>Debt Value</t>
  </si>
  <si>
    <t>Fee Calculation</t>
  </si>
  <si>
    <t>Variable Base Threshold</t>
  </si>
  <si>
    <t>Minimum fee</t>
  </si>
  <si>
    <t>Variable fee</t>
  </si>
  <si>
    <t xml:space="preserve">Fixed fee </t>
  </si>
  <si>
    <t>Fixed fee (£)</t>
  </si>
  <si>
    <t>does not exceed £1,000</t>
  </si>
  <si>
    <t>25% of the debt; subject to a minimum fee of £50</t>
  </si>
  <si>
    <t>Variable rate</t>
  </si>
  <si>
    <t>exceeds £1,000 but does not exceed £3,000</t>
  </si>
  <si>
    <t>£287 plus 12% of the debt in excess of £1,000</t>
  </si>
  <si>
    <t>Variable base threshold (£)</t>
  </si>
  <si>
    <t>exceeds £3,000 but does not exceed £5,000</t>
  </si>
  <si>
    <t>£596 plus 4% of the debt in excess of £3,000</t>
  </si>
  <si>
    <t>Variable amount applied to (£)</t>
  </si>
  <si>
    <t>exceeds £5,000 but does not exceed £10,000</t>
  </si>
  <si>
    <t>£693 plus 3% of the debt in excess of £5,000</t>
  </si>
  <si>
    <t>Variable fee (£)</t>
  </si>
  <si>
    <t>exceeds £10,000</t>
  </si>
  <si>
    <t>£883 plus 2% of the debt in excess of £10,000</t>
  </si>
  <si>
    <t>Calculated total (£)</t>
  </si>
  <si>
    <r>
      <t xml:space="preserve">N.B. Minimum fee for any application is </t>
    </r>
    <r>
      <rPr>
        <b/>
        <sz val="11"/>
        <color theme="1"/>
        <rFont val="Calibri"/>
        <family val="2"/>
        <scheme val="minor"/>
      </rPr>
      <t>£50</t>
    </r>
  </si>
  <si>
    <t>Example: the fee payable to enforce a debt of £1,500 on would be £347 (fixed fee of £287 plus 12% of the debt value in excess of £1,000, i.e.12% of £500, £60)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</si>
</sst>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\£#,##0.00"/>
    <numFmt numFmtId="166" formatCode="&quot;£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1"/>
      <name val="Aptos"/>
      <family val="2"/>
    </font>
    <font>
      <b/>
      <sz val="24"/>
      <name val="Calibri"/>
      <family val="2"/>
      <scheme val="minor"/>
    </font>
    <font>
      <b/>
      <sz val="10"/>
      <color theme="0"/>
      <name val="Aptos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893B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205B"/>
      </bottom>
      <diagonal/>
    </border>
    <border>
      <left style="thin">
        <color indexed="64"/>
      </left>
      <right style="thin">
        <color indexed="64"/>
      </right>
      <top/>
      <bottom style="thin">
        <color rgb="FF00205B"/>
      </bottom>
      <diagonal/>
    </border>
    <border>
      <left/>
      <right style="thin">
        <color indexed="64"/>
      </right>
      <top style="thin">
        <color rgb="FF00205B"/>
      </top>
      <bottom style="thin">
        <color rgb="FF00205B"/>
      </bottom>
      <diagonal/>
    </border>
    <border>
      <left style="thin">
        <color indexed="64"/>
      </left>
      <right style="thin">
        <color indexed="64"/>
      </right>
      <top style="thin">
        <color rgb="FF00205B"/>
      </top>
      <bottom style="thin">
        <color rgb="FF00205B"/>
      </bottom>
      <diagonal/>
    </border>
    <border>
      <left style="thin">
        <color indexed="64"/>
      </left>
      <right style="thin">
        <color indexed="64"/>
      </right>
      <top style="thin">
        <color rgb="FF00205B"/>
      </top>
      <bottom/>
      <diagonal/>
    </border>
    <border>
      <left/>
      <right style="thin">
        <color indexed="64"/>
      </right>
      <top style="thin">
        <color rgb="FF00205B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 applyProtection="1">
      <alignment horizontal="center" vertical="center"/>
      <protection locked="0"/>
    </xf>
    <xf numFmtId="164" fontId="7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0" fillId="0" borderId="5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6" xfId="0" applyBorder="1"/>
    <xf numFmtId="0" fontId="10" fillId="4" borderId="0" xfId="0" applyFont="1" applyFill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right"/>
    </xf>
    <xf numFmtId="0" fontId="10" fillId="2" borderId="10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/>
    </xf>
    <xf numFmtId="165" fontId="0" fillId="5" borderId="10" xfId="0" applyNumberFormat="1" applyFill="1" applyBorder="1" applyAlignment="1">
      <alignment horizontal="right"/>
    </xf>
    <xf numFmtId="0" fontId="10" fillId="2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166" fontId="13" fillId="5" borderId="12" xfId="0" applyNumberFormat="1" applyFont="1" applyFill="1" applyBorder="1" applyAlignment="1">
      <alignment horizontal="center" vertical="center" wrapText="1"/>
    </xf>
    <xf numFmtId="9" fontId="13" fillId="5" borderId="12" xfId="0" applyNumberFormat="1" applyFont="1" applyFill="1" applyBorder="1" applyAlignment="1">
      <alignment horizontal="center" vertical="center" wrapText="1"/>
    </xf>
    <xf numFmtId="10" fontId="0" fillId="5" borderId="10" xfId="0" applyNumberFormat="1" applyFill="1" applyBorder="1" applyAlignment="1">
      <alignment horizontal="right"/>
    </xf>
    <xf numFmtId="0" fontId="10" fillId="2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vertical="center" wrapText="1"/>
    </xf>
    <xf numFmtId="166" fontId="13" fillId="5" borderId="14" xfId="0" applyNumberFormat="1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166" fontId="13" fillId="5" borderId="15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vertical="center" wrapText="1"/>
    </xf>
    <xf numFmtId="9" fontId="13" fillId="5" borderId="15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166" fontId="13" fillId="5" borderId="10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1" applyAlignment="1" applyProtection="1">
      <alignment horizontal="left" vertical="center" wrapText="1"/>
    </xf>
    <xf numFmtId="0" fontId="1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26DA-88FF-40EA-98CA-A45D49D58C65}">
  <dimension ref="A1:Y168"/>
  <sheetViews>
    <sheetView tabSelected="1" workbookViewId="0">
      <selection activeCell="A3" sqref="A3"/>
    </sheetView>
  </sheetViews>
  <sheetFormatPr defaultColWidth="8.7109375" defaultRowHeight="15" x14ac:dyDescent="0.25"/>
  <cols>
    <col min="1" max="1" width="45.5703125" style="2" customWidth="1"/>
    <col min="2" max="2" width="51.5703125" style="2" customWidth="1"/>
    <col min="3" max="4" width="12.5703125" style="2" customWidth="1"/>
    <col min="5" max="5" width="8.7109375" style="2"/>
    <col min="6" max="6" width="41.28515625" style="2" customWidth="1"/>
    <col min="7" max="7" width="45.28515625" style="2" customWidth="1"/>
    <col min="8" max="8" width="25.85546875" style="2" hidden="1" customWidth="1"/>
    <col min="9" max="9" width="16.28515625" style="2" hidden="1" customWidth="1"/>
    <col min="10" max="10" width="15.85546875" style="2" hidden="1" customWidth="1"/>
    <col min="11" max="11" width="15" style="2" hidden="1" customWidth="1"/>
    <col min="12" max="16384" width="8.7109375" style="2"/>
  </cols>
  <sheetData>
    <row r="1" spans="1:25" ht="63" customHeight="1" thickBot="1" x14ac:dyDescent="0.3">
      <c r="A1" s="51" t="s">
        <v>0</v>
      </c>
      <c r="B1" s="52"/>
      <c r="C1"/>
      <c r="D1"/>
      <c r="E1"/>
      <c r="F1" s="1"/>
      <c r="G1" s="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44.1" customHeight="1" thickBot="1" x14ac:dyDescent="0.3">
      <c r="A2" s="3" t="s">
        <v>1</v>
      </c>
      <c r="B2" s="4" t="s">
        <v>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39.6" customHeight="1" thickBot="1" x14ac:dyDescent="0.3">
      <c r="A3" s="5"/>
      <c r="B3" s="6">
        <f>IF(A3&lt;H8,IF(J7*A3&gt;I7, K7+J7*A3, I7),IF(A3&lt;=H9, K8 + J8*(A3-H8),IF(A3&lt;=H10, K9 + J9*(A3-H9),IF(A3&lt;=H11, K10 + J10*(A3-H10),K11 + J11*(A3-H11)))))</f>
        <v>50</v>
      </c>
      <c r="C3"/>
      <c r="D3"/>
      <c r="E3" s="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" customHeight="1" x14ac:dyDescent="0.25">
      <c r="A4" s="8"/>
      <c r="B4" s="9"/>
      <c r="C4"/>
      <c r="D4"/>
      <c r="E4" s="10"/>
      <c r="F4" s="11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30.75" customHeight="1" x14ac:dyDescent="0.25">
      <c r="A5" s="12"/>
      <c r="B5" s="13"/>
      <c r="C5"/>
      <c r="D5" s="14"/>
      <c r="E5" s="15" t="s">
        <v>3</v>
      </c>
      <c r="F5" s="16" t="s">
        <v>4</v>
      </c>
      <c r="G5" s="17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30" customHeight="1" x14ac:dyDescent="0.25">
      <c r="A6" s="18" t="s">
        <v>5</v>
      </c>
      <c r="B6" s="19"/>
      <c r="C6"/>
      <c r="D6" s="14"/>
      <c r="E6" s="20" t="s">
        <v>6</v>
      </c>
      <c r="F6" s="21" t="s">
        <v>7</v>
      </c>
      <c r="G6" s="20" t="s">
        <v>8</v>
      </c>
      <c r="H6" s="22" t="s">
        <v>9</v>
      </c>
      <c r="I6" s="22" t="s">
        <v>10</v>
      </c>
      <c r="J6" s="22" t="s">
        <v>11</v>
      </c>
      <c r="K6" s="22" t="s">
        <v>12</v>
      </c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 s="23" t="s">
        <v>13</v>
      </c>
      <c r="B7" s="24">
        <f>IF(A3&lt;H8,K7,IF(A3&lt;=H9,K8,IF(A3&lt;=H10,K9,IF(A3&lt;=H11,K10,K11))))</f>
        <v>0</v>
      </c>
      <c r="C7"/>
      <c r="D7" s="14"/>
      <c r="E7" s="25">
        <v>1</v>
      </c>
      <c r="F7" s="26" t="s">
        <v>14</v>
      </c>
      <c r="G7" s="27" t="s">
        <v>15</v>
      </c>
      <c r="H7" s="28"/>
      <c r="I7" s="28">
        <v>50</v>
      </c>
      <c r="J7" s="29">
        <v>0.25</v>
      </c>
      <c r="K7" s="28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" customHeight="1" x14ac:dyDescent="0.25">
      <c r="A8" s="23" t="s">
        <v>16</v>
      </c>
      <c r="B8" s="30">
        <f>IF(A3&lt;H8,J7,IF(A3&lt;=H9,J8,IF(A3&lt;=H10,J9,IF(A3&lt;=H11,J10,J11))))</f>
        <v>0.25</v>
      </c>
      <c r="C8"/>
      <c r="D8" s="14"/>
      <c r="E8" s="31">
        <v>2</v>
      </c>
      <c r="F8" s="32" t="s">
        <v>17</v>
      </c>
      <c r="G8" s="33" t="s">
        <v>18</v>
      </c>
      <c r="H8" s="34">
        <v>1000</v>
      </c>
      <c r="I8" s="35"/>
      <c r="J8" s="36">
        <v>0.12</v>
      </c>
      <c r="K8" s="34">
        <v>287</v>
      </c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" customHeight="1" x14ac:dyDescent="0.25">
      <c r="A9" s="23" t="s">
        <v>19</v>
      </c>
      <c r="B9" s="24">
        <f>IF(A3&lt;H8,0,IF(A3&lt;=H9,H8,IF(A3&lt;=H10,H9,IF(A3&lt;=H11,H10,H11))))</f>
        <v>0</v>
      </c>
      <c r="C9"/>
      <c r="D9" s="14"/>
      <c r="E9" s="31">
        <v>3</v>
      </c>
      <c r="F9" s="32" t="s">
        <v>20</v>
      </c>
      <c r="G9" s="33" t="s">
        <v>21</v>
      </c>
      <c r="H9" s="34">
        <v>3000</v>
      </c>
      <c r="I9" s="37"/>
      <c r="J9" s="36">
        <v>0.04</v>
      </c>
      <c r="K9" s="34">
        <v>596</v>
      </c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95" customHeight="1" x14ac:dyDescent="0.25">
      <c r="A10" s="23" t="s">
        <v>22</v>
      </c>
      <c r="B10" s="24">
        <f>IF(A3&lt;H8,A3,MAX(0,A3-B9))</f>
        <v>0</v>
      </c>
      <c r="C10"/>
      <c r="D10" s="14"/>
      <c r="E10" s="38">
        <v>4</v>
      </c>
      <c r="F10" s="39" t="s">
        <v>23</v>
      </c>
      <c r="G10" s="40" t="s">
        <v>24</v>
      </c>
      <c r="H10" s="41">
        <v>5000</v>
      </c>
      <c r="I10" s="42"/>
      <c r="J10" s="43">
        <v>0.03</v>
      </c>
      <c r="K10" s="41">
        <v>693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95" customHeight="1" x14ac:dyDescent="0.25">
      <c r="A11" s="23" t="s">
        <v>25</v>
      </c>
      <c r="B11" s="24">
        <f>IF(A3&lt;H8, IF(J7*A3&gt;50, J7*A3, I7), B8*B10)</f>
        <v>50</v>
      </c>
      <c r="C11"/>
      <c r="D11" s="14"/>
      <c r="E11" s="22">
        <v>5</v>
      </c>
      <c r="F11" s="44" t="s">
        <v>26</v>
      </c>
      <c r="G11" s="45" t="s">
        <v>27</v>
      </c>
      <c r="H11" s="46">
        <v>10000</v>
      </c>
      <c r="I11" s="47"/>
      <c r="J11" s="48">
        <v>0.02</v>
      </c>
      <c r="K11" s="46">
        <v>883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6.5" customHeight="1" x14ac:dyDescent="0.25">
      <c r="A12" s="23" t="s">
        <v>28</v>
      </c>
      <c r="B12" s="24">
        <f>B7+B11</f>
        <v>50</v>
      </c>
      <c r="C12"/>
      <c r="D12"/>
      <c r="E12"/>
      <c r="F12"/>
      <c r="G12" s="49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3.5" customHeight="1" x14ac:dyDescent="0.25">
      <c r="A13"/>
      <c r="B13"/>
      <c r="C13"/>
      <c r="D13"/>
      <c r="E13"/>
      <c r="F13" s="53"/>
      <c r="G13" s="53"/>
      <c r="H13" s="53"/>
      <c r="I13" s="53"/>
      <c r="J13" s="53"/>
      <c r="K13" s="5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30" customHeight="1" x14ac:dyDescent="0.25">
      <c r="A14"/>
      <c r="B14" t="s">
        <v>29</v>
      </c>
      <c r="C14"/>
      <c r="D14"/>
      <c r="E14" s="54" t="s">
        <v>30</v>
      </c>
      <c r="F14" s="54"/>
      <c r="G14" s="54"/>
      <c r="H14" s="50"/>
      <c r="I14" s="50"/>
      <c r="J14" s="50"/>
      <c r="K14" s="50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/>
      <c r="B15"/>
      <c r="C15"/>
      <c r="D15"/>
      <c r="E15" s="50"/>
      <c r="F15" s="50"/>
      <c r="G15" s="50"/>
      <c r="H15" s="50"/>
      <c r="I15" s="50"/>
      <c r="J15" s="50"/>
      <c r="K15" s="50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5:25" x14ac:dyDescent="0.25"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5:25" x14ac:dyDescent="0.25"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5:25" x14ac:dyDescent="0.25"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5:25" x14ac:dyDescent="0.25"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5:25" x14ac:dyDescent="0.25"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5:25" x14ac:dyDescent="0.25"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5:25" x14ac:dyDescent="0.25"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5:25" x14ac:dyDescent="0.25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5:25" x14ac:dyDescent="0.25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5:25" x14ac:dyDescent="0.25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5:25" x14ac:dyDescent="0.25"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5:25" x14ac:dyDescent="0.25"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5:25" x14ac:dyDescent="0.25"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5:25" x14ac:dyDescent="0.25"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5:25" x14ac:dyDescent="0.25"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5:25" x14ac:dyDescent="0.25"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5:25" x14ac:dyDescent="0.25"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5:25" x14ac:dyDescent="0.25"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5:25" x14ac:dyDescent="0.25"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5:25" x14ac:dyDescent="0.25"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5:25" x14ac:dyDescent="0.25"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5:25" x14ac:dyDescent="0.25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5:25" x14ac:dyDescent="0.25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5:25" x14ac:dyDescent="0.25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5:25" x14ac:dyDescent="0.25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5:25" x14ac:dyDescent="0.25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5:25" x14ac:dyDescent="0.25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5:25" x14ac:dyDescent="0.25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5:25" x14ac:dyDescent="0.25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5:25" x14ac:dyDescent="0.25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5:25" x14ac:dyDescent="0.25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5:25" x14ac:dyDescent="0.25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5:25" x14ac:dyDescent="0.25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5:25" x14ac:dyDescent="0.25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5:25" x14ac:dyDescent="0.25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5:25" x14ac:dyDescent="0.25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5:25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5:25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5:25" x14ac:dyDescent="0.25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5:25" x14ac:dyDescent="0.25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5:25" x14ac:dyDescent="0.25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5:25" x14ac:dyDescent="0.25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5:25" x14ac:dyDescent="0.25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5:25" x14ac:dyDescent="0.25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5:25" x14ac:dyDescent="0.25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5:25" x14ac:dyDescent="0.25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5:25" x14ac:dyDescent="0.25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5:25" x14ac:dyDescent="0.25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5:25" x14ac:dyDescent="0.25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5:25" x14ac:dyDescent="0.25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5:25" x14ac:dyDescent="0.25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5:25" x14ac:dyDescent="0.25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5:25" x14ac:dyDescent="0.25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5:25" x14ac:dyDescent="0.25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5:25" x14ac:dyDescent="0.25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5:25" x14ac:dyDescent="0.25"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5:25" x14ac:dyDescent="0.25"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5:25" x14ac:dyDescent="0.25"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5:25" x14ac:dyDescent="0.25"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5:25" x14ac:dyDescent="0.25"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5:25" x14ac:dyDescent="0.25"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5:25" x14ac:dyDescent="0.25"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5:25" x14ac:dyDescent="0.25"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5:25" x14ac:dyDescent="0.25"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5:25" x14ac:dyDescent="0.25"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5:25" x14ac:dyDescent="0.25"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5:25" x14ac:dyDescent="0.25"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5:25" x14ac:dyDescent="0.25"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5:25" x14ac:dyDescent="0.25"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5:25" x14ac:dyDescent="0.25"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5:25" x14ac:dyDescent="0.25"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5:25" x14ac:dyDescent="0.25"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5:25" x14ac:dyDescent="0.25"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5:25" x14ac:dyDescent="0.25"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5:25" x14ac:dyDescent="0.25"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5:25" x14ac:dyDescent="0.25"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5:25" x14ac:dyDescent="0.25"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5:25" x14ac:dyDescent="0.25"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5:25" x14ac:dyDescent="0.25"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5:25" x14ac:dyDescent="0.25"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5:25" x14ac:dyDescent="0.25"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5:25" x14ac:dyDescent="0.25"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5:25" x14ac:dyDescent="0.25"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5:25" x14ac:dyDescent="0.25"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5:25" x14ac:dyDescent="0.25"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5:25" x14ac:dyDescent="0.25"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5:25" x14ac:dyDescent="0.25"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5:25" x14ac:dyDescent="0.25"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5:25" x14ac:dyDescent="0.25"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5:25" x14ac:dyDescent="0.25"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5:25" x14ac:dyDescent="0.25"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5:25" x14ac:dyDescent="0.25"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5:25" x14ac:dyDescent="0.25"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5:25" x14ac:dyDescent="0.25"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5:25" x14ac:dyDescent="0.25"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5:25" x14ac:dyDescent="0.25"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5:25" x14ac:dyDescent="0.25"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5:25" x14ac:dyDescent="0.25"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5:25" x14ac:dyDescent="0.25"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5:25" x14ac:dyDescent="0.25"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5:25" x14ac:dyDescent="0.25"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5:25" x14ac:dyDescent="0.25"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5:25" x14ac:dyDescent="0.25"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5:25" x14ac:dyDescent="0.25"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5:25" x14ac:dyDescent="0.25"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5:25" x14ac:dyDescent="0.25"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5:25" x14ac:dyDescent="0.25"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5:25" x14ac:dyDescent="0.25"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5:25" x14ac:dyDescent="0.25"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5:25" x14ac:dyDescent="0.25"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5:25" x14ac:dyDescent="0.25"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5:25" x14ac:dyDescent="0.25"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5:25" x14ac:dyDescent="0.25"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5:25" x14ac:dyDescent="0.25"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5:25" x14ac:dyDescent="0.25"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5:25" x14ac:dyDescent="0.25"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5:25" x14ac:dyDescent="0.25"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5:25" x14ac:dyDescent="0.25"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5:25" x14ac:dyDescent="0.25"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5:25" x14ac:dyDescent="0.25"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5:25" x14ac:dyDescent="0.25"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5:25" x14ac:dyDescent="0.25"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5:25" x14ac:dyDescent="0.25"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5:25" x14ac:dyDescent="0.25"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5:25" x14ac:dyDescent="0.25"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5:25" x14ac:dyDescent="0.25"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5:25" x14ac:dyDescent="0.25"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5:25" x14ac:dyDescent="0.25"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</sheetData>
  <sheetProtection algorithmName="SHA-512" hashValue="M3dE21J32KAnaTocJm50BrdtnZnKRyV0VtTjmQA7pYGXvbBSzjs42BfqpD67zZOq50DcQrMkkqoq6U4MntS+5g==" saltValue="H7PefKJwe2wlCWDPouUUsw==" spinCount="100000" sheet="1" objects="1" scenarios="1" selectLockedCells="1"/>
  <mergeCells count="3">
    <mergeCell ref="A1:B1"/>
    <mergeCell ref="F13:K13"/>
    <mergeCell ref="E14:G14"/>
  </mergeCells>
  <hyperlinks>
    <hyperlink ref="F8" location="_ftn1" display="_ftn1" xr:uid="{A3A428EF-867C-4D99-A101-7A53A19C7CF2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MJ Fee Calculator 2026-27</vt:lpstr>
      <vt:lpstr>'MJ Fee Calculator 2026-27'!_ftn1</vt:lpstr>
      <vt:lpstr>'MJ Fee Calculator 2026-27'!_ftnref1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Ciara</dc:creator>
  <cp:lastModifiedBy>Connolly, Ciara</cp:lastModifiedBy>
  <dcterms:created xsi:type="dcterms:W3CDTF">2026-03-26T14:59:48Z</dcterms:created>
  <dcterms:modified xsi:type="dcterms:W3CDTF">2026-03-26T15:01:59Z</dcterms:modified>
</cp:coreProperties>
</file>